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9040" windowHeight="12810"/>
  </bookViews>
  <sheets>
    <sheet name="FEADR" sheetId="1" r:id="rId1"/>
    <sheet name="EURI" sheetId="2" r:id="rId2"/>
  </sheets>
  <definedNames>
    <definedName name="_xlnm.Print_Area" localSheetId="0">FEADR!$A$1:$N$27</definedName>
  </definedNames>
  <calcPr calcId="125725"/>
</workbook>
</file>

<file path=xl/calcChain.xml><?xml version="1.0" encoding="utf-8"?>
<calcChain xmlns="http://schemas.openxmlformats.org/spreadsheetml/2006/main">
  <c r="I20" i="1"/>
  <c r="I12"/>
  <c r="I10"/>
  <c r="I11"/>
  <c r="I9"/>
  <c r="F8" i="2"/>
  <c r="G20" i="1"/>
  <c r="G14"/>
  <c r="G17"/>
  <c r="G16"/>
  <c r="G15"/>
  <c r="G13"/>
  <c r="G9"/>
  <c r="H9" s="1"/>
  <c r="G10"/>
  <c r="G11"/>
  <c r="G12"/>
  <c r="G18"/>
  <c r="H12" l="1"/>
  <c r="H10"/>
  <c r="E9" i="2"/>
  <c r="G19" i="1" l="1"/>
  <c r="E21" s="1"/>
  <c r="E19" l="1"/>
  <c r="F19"/>
</calcChain>
</file>

<file path=xl/sharedStrings.xml><?xml version="1.0" encoding="utf-8"?>
<sst xmlns="http://schemas.openxmlformats.org/spreadsheetml/2006/main" count="47" uniqueCount="39">
  <si>
    <t>PRIORITATE</t>
  </si>
  <si>
    <t>MĂSURA</t>
  </si>
  <si>
    <t>INTENSITATEA SPRIJINULUI</t>
  </si>
  <si>
    <t>CONTRIBUȚIA PUBLICĂ NERAMBURSABILĂ/PRIORITATE (FEADR + BUGET NAȚIONAL) EURO</t>
  </si>
  <si>
    <t xml:space="preserve">TOTAL
ALOCARE FEADR </t>
  </si>
  <si>
    <t>19.4</t>
  </si>
  <si>
    <t>19.2</t>
  </si>
  <si>
    <t>Submăsura</t>
  </si>
  <si>
    <t>VALOARE TOTALĂ SDL (19.2 + 19.4) (EURO)</t>
  </si>
  <si>
    <r>
      <t>Suprafață TERITORIU GAL (km</t>
    </r>
    <r>
      <rPr>
        <b/>
        <sz val="11"/>
        <color rgb="FF3F3F76"/>
        <rFont val="Calibri"/>
        <family val="2"/>
        <charset val="238"/>
      </rPr>
      <t>²</t>
    </r>
    <r>
      <rPr>
        <b/>
        <sz val="11"/>
        <color rgb="FF3F3F76"/>
        <rFont val="Trebuchet MS"/>
        <family val="2"/>
        <charset val="238"/>
      </rPr>
      <t>)</t>
    </r>
  </si>
  <si>
    <t>Populație TERITORIU GAL (nr. locuitori)</t>
  </si>
  <si>
    <r>
      <t>CONTRIBUȚIA PUBLICĂ NERAMBURSABILĂ/ MĂSURĂ</t>
    </r>
    <r>
      <rPr>
        <b/>
        <sz val="11"/>
        <color rgb="FF3F3F76"/>
        <rFont val="Trebuchet MS"/>
        <family val="2"/>
        <charset val="238"/>
      </rPr>
      <t xml:space="preserve"> (FEADR + BUGET NAȚIONAL)
EURO</t>
    </r>
  </si>
  <si>
    <r>
      <t>VALOARE PROCENTUALĂ</t>
    </r>
    <r>
      <rPr>
        <b/>
        <vertAlign val="superscript"/>
        <sz val="11"/>
        <color rgb="FF3F3F76"/>
        <rFont val="Trebuchet MS"/>
        <family val="2"/>
        <charset val="238"/>
      </rPr>
      <t>2</t>
    </r>
    <r>
      <rPr>
        <b/>
        <sz val="11"/>
        <color rgb="FF3F3F76"/>
        <rFont val="Trebuchet MS"/>
        <family val="2"/>
        <charset val="238"/>
      </rPr>
      <t xml:space="preserve"> (%)</t>
    </r>
  </si>
  <si>
    <r>
      <t>Alocarea publică ACTUALĂ</t>
    </r>
    <r>
      <rPr>
        <b/>
        <sz val="11"/>
        <color rgb="FFFF0000"/>
        <rFont val="Calibri"/>
        <family val="2"/>
        <charset val="238"/>
      </rPr>
      <t>¹</t>
    </r>
  </si>
  <si>
    <r>
      <t xml:space="preserve">[2] </t>
    </r>
    <r>
      <rPr>
        <b/>
        <sz val="11"/>
        <color theme="3"/>
        <rFont val="Trebuchet MS"/>
        <family val="2"/>
        <charset val="238"/>
      </rPr>
      <t>Va fi indicată valoarea procentuală pe fiecare prioritate raportată la valoare totală SDL</t>
    </r>
  </si>
  <si>
    <r>
      <t>Cheltuieli de funcționare și animare</t>
    </r>
    <r>
      <rPr>
        <b/>
        <sz val="11"/>
        <color rgb="FF3F3F76"/>
        <rFont val="Calibri"/>
        <family val="2"/>
        <charset val="238"/>
      </rPr>
      <t>³</t>
    </r>
  </si>
  <si>
    <r>
      <t xml:space="preserve">[3] </t>
    </r>
    <r>
      <rPr>
        <b/>
        <sz val="11"/>
        <color theme="3"/>
        <rFont val="Trebuchet MS"/>
        <family val="2"/>
        <charset val="238"/>
      </rPr>
      <t>Valoarea alocată nu trebuie să depășească 20% (25% pentru Delta Dunării) din costurile publice totale efectuate pentru această strategie.</t>
    </r>
  </si>
  <si>
    <t xml:space="preserve"> </t>
  </si>
  <si>
    <t xml:space="preserve">Alocarea publică TRANZIȚIE - FEADR </t>
  </si>
  <si>
    <t>ANEXA 4T - Planul de finanțare TRANZIȚIE - FEADR</t>
  </si>
  <si>
    <t>TOTAL GENERAL - FEADR</t>
  </si>
  <si>
    <r>
      <t xml:space="preserve">[1] </t>
    </r>
    <r>
      <rPr>
        <b/>
        <sz val="11"/>
        <color theme="3"/>
        <rFont val="Trebuchet MS"/>
        <family val="2"/>
        <charset val="238"/>
      </rPr>
      <t>Valoarea publică alocată pe măsuri și cheltuieli de funcționare și animare, aferente planului financiar în vigoare</t>
    </r>
  </si>
  <si>
    <t>TOTAL 19.2</t>
  </si>
  <si>
    <t>ANEXA 4 E - Planul de finanțare EURI</t>
  </si>
  <si>
    <t>ALOCARE  EURI (euro)</t>
  </si>
  <si>
    <r>
      <t xml:space="preserve">CONTRIBUȚIA PUBLICĂ NERAMBURSABILĂ/ MĂSURĂ - </t>
    </r>
    <r>
      <rPr>
        <b/>
        <sz val="11"/>
        <color rgb="FFFF0000"/>
        <rFont val="Trebuchet MS"/>
        <family val="2"/>
        <charset val="238"/>
      </rPr>
      <t>EURI</t>
    </r>
    <r>
      <rPr>
        <b/>
        <sz val="11"/>
        <color rgb="FF3F3F76"/>
        <rFont val="Trebuchet MS"/>
        <family val="2"/>
        <charset val="238"/>
      </rPr>
      <t xml:space="preserve">
(euro)</t>
    </r>
  </si>
  <si>
    <r>
      <t xml:space="preserve">CONTRIBUȚIA PUBLICĂ NERAMBURSABILĂ/ PRIORITATE - </t>
    </r>
    <r>
      <rPr>
        <b/>
        <sz val="11"/>
        <color rgb="FFFF0000"/>
        <rFont val="Trebuchet MS"/>
        <family val="2"/>
        <charset val="238"/>
      </rPr>
      <t>EURI</t>
    </r>
    <r>
      <rPr>
        <b/>
        <sz val="11"/>
        <color rgb="FF3F3F76"/>
        <rFont val="Trebuchet MS"/>
        <family val="2"/>
        <charset val="238"/>
      </rPr>
      <t xml:space="preserve">
(euro)</t>
    </r>
  </si>
  <si>
    <t>TOTAL GENERAL - EURI</t>
  </si>
  <si>
    <t xml:space="preserve">    Valoarea alocată sM 19.4 și procentul aferent acesteia se calculează prin raportare la valoarea totală a sM 19.2 FEADR + EURI  </t>
  </si>
  <si>
    <t>M7/1A Actiuni de formare, informare si
transfer de cunostinte in vederea
restructurarii si modernizarii sectorului
agricol din microregiunea Ceahlau</t>
  </si>
  <si>
    <t>M 8/2A Sustinerea fermelor mici in
vederea restructurarii si modernizarii
acestora</t>
  </si>
  <si>
    <t>M 9/2A Creșterea productivității
agricole și a valorii adăugate a
produselor agricole din microregiunea
Ceahlau</t>
  </si>
  <si>
    <t>M 10/6B Imbunatatirea eficienței
energetice, a gestionării inteligente a
energiei și a utilizării energiei din surse
regenerabile în infrastructurile publice
și în sectorul privat din microregiunea
Ceahlau</t>
  </si>
  <si>
    <t>M 1/6A Incurajarea micilor
intreprinzatori din teritoriul LEADER
din GAL CEAHLAU</t>
  </si>
  <si>
    <t>M 2/6B Imbunatatirea infrastructurii la
scara mica si a serviciior de bază in
comunitatile din spatiul LEADER,
premisa dezvoltarii microregiunii
Ceahlau</t>
  </si>
  <si>
    <t>M 3/6B Dezvoltarea infrastructurii
sociale pentru facilitarea accesului la
servicii sociale de bază pentru populaţia
din microregiunea Ceahlau (Centre
comunitare multifuncționale</t>
  </si>
  <si>
    <t>M 4/6B Promovarea incluziunii
comunitatii rrome din microregiunea
Ceahlau prin educatie</t>
  </si>
  <si>
    <t>M 5/6B Dezvoltarea si promovarea
sectorului turistic si protejarea
mostenirii naturale, culturale si istorice
din spatiul LEADER a GAL Ceahlau, în
vederea realizarii unei dezvoltari
durabile a teritoriului</t>
  </si>
  <si>
    <t xml:space="preserve">M 6/6C Investitii in infrastructura de
banda larga in microregiunea Ceahlau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</si>
</sst>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vertAlign val="superscript"/>
      <sz val="11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color rgb="FF3F3F76"/>
      <name val="Trebuchet MS"/>
      <family val="2"/>
      <charset val="238"/>
    </font>
    <font>
      <b/>
      <vertAlign val="superscript"/>
      <sz val="11"/>
      <color rgb="FF3F3F76"/>
      <name val="Trebuchet MS"/>
      <family val="2"/>
      <charset val="238"/>
    </font>
    <font>
      <b/>
      <vertAlign val="superscript"/>
      <sz val="9"/>
      <color theme="3"/>
      <name val="Trebuchet MS"/>
      <family val="2"/>
      <charset val="238"/>
    </font>
    <font>
      <b/>
      <sz val="11"/>
      <color rgb="FFFF0000"/>
      <name val="Trebuchet MS"/>
      <family val="2"/>
      <charset val="238"/>
    </font>
    <font>
      <b/>
      <sz val="11"/>
      <color rgb="FF3F3F76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Trebuchet MS"/>
      <family val="2"/>
    </font>
    <font>
      <b/>
      <sz val="11"/>
      <color theme="3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BCDEE"/>
        <bgColor indexed="64"/>
      </patternFill>
    </fill>
  </fills>
  <borders count="4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7" tint="-0.249977111117893"/>
      </left>
      <right/>
      <top style="thin">
        <color indexed="64"/>
      </top>
      <bottom style="medium">
        <color theme="7" tint="-0.249977111117893"/>
      </bottom>
      <diagonal/>
    </border>
    <border>
      <left/>
      <right/>
      <top style="thin">
        <color indexed="64"/>
      </top>
      <bottom style="medium">
        <color theme="7" tint="-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7" tint="-0.249977111117893"/>
      </bottom>
      <diagonal/>
    </border>
    <border>
      <left style="thin">
        <color indexed="64"/>
      </left>
      <right/>
      <top style="thin">
        <color indexed="64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indexed="64"/>
      </top>
      <bottom style="medium">
        <color theme="7" tint="-0.249977111117893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theme="7" tint="-0.249977111117893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2" xfId="1" applyFont="1" applyFill="1" applyBorder="1" applyAlignment="1"/>
    <xf numFmtId="0" fontId="9" fillId="0" borderId="0" xfId="0" applyFont="1" applyAlignment="1">
      <alignment vertical="center"/>
    </xf>
    <xf numFmtId="0" fontId="7" fillId="3" borderId="10" xfId="1" applyFont="1" applyFill="1" applyBorder="1" applyAlignment="1">
      <alignment wrapText="1"/>
    </xf>
    <xf numFmtId="0" fontId="7" fillId="2" borderId="10" xfId="1" applyFont="1" applyBorder="1" applyAlignment="1">
      <alignment horizontal="center" vertical="center" wrapText="1"/>
    </xf>
    <xf numFmtId="0" fontId="7" fillId="2" borderId="1" xfId="1" applyFont="1" applyAlignment="1">
      <alignment horizontal="center" vertical="center" wrapText="1"/>
    </xf>
    <xf numFmtId="3" fontId="7" fillId="0" borderId="3" xfId="1" applyNumberFormat="1" applyFont="1" applyFill="1" applyBorder="1" applyAlignment="1">
      <alignment wrapText="1"/>
    </xf>
    <xf numFmtId="0" fontId="7" fillId="2" borderId="3" xfId="1" applyFont="1" applyBorder="1" applyAlignment="1">
      <alignment horizontal="center" vertical="center" wrapText="1"/>
    </xf>
    <xf numFmtId="0" fontId="7" fillId="0" borderId="9" xfId="1" applyFont="1" applyFill="1" applyBorder="1" applyAlignment="1"/>
    <xf numFmtId="3" fontId="7" fillId="0" borderId="10" xfId="1" applyNumberFormat="1" applyFont="1" applyFill="1" applyBorder="1" applyAlignment="1">
      <alignment wrapText="1"/>
    </xf>
    <xf numFmtId="0" fontId="10" fillId="2" borderId="19" xfId="1" applyFont="1" applyBorder="1" applyAlignment="1">
      <alignment horizontal="center" vertical="center" wrapText="1"/>
    </xf>
    <xf numFmtId="0" fontId="10" fillId="2" borderId="12" xfId="1" applyFont="1" applyBorder="1" applyAlignment="1">
      <alignment horizontal="center" vertical="center" wrapText="1"/>
    </xf>
    <xf numFmtId="0" fontId="7" fillId="2" borderId="11" xfId="1" applyFont="1" applyBorder="1" applyAlignment="1">
      <alignment horizontal="center" vertical="center" wrapText="1"/>
    </xf>
    <xf numFmtId="49" fontId="7" fillId="2" borderId="13" xfId="1" applyNumberFormat="1" applyFont="1" applyBorder="1" applyAlignment="1">
      <alignment horizontal="center" vertical="center" wrapText="1"/>
    </xf>
    <xf numFmtId="0" fontId="10" fillId="2" borderId="1" xfId="1" applyFont="1" applyAlignment="1">
      <alignment horizontal="center" vertical="center" wrapText="1"/>
    </xf>
    <xf numFmtId="0" fontId="7" fillId="2" borderId="21" xfId="1" applyFont="1" applyBorder="1" applyAlignment="1">
      <alignment horizontal="center" vertical="center" wrapText="1"/>
    </xf>
    <xf numFmtId="0" fontId="7" fillId="2" borderId="22" xfId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vertical="center"/>
    </xf>
    <xf numFmtId="3" fontId="7" fillId="5" borderId="19" xfId="1" applyNumberFormat="1" applyFont="1" applyFill="1" applyBorder="1" applyAlignment="1">
      <alignment wrapText="1"/>
    </xf>
    <xf numFmtId="3" fontId="7" fillId="4" borderId="27" xfId="1" applyNumberFormat="1" applyFont="1" applyFill="1" applyBorder="1" applyAlignment="1">
      <alignment wrapText="1"/>
    </xf>
    <xf numFmtId="0" fontId="7" fillId="3" borderId="15" xfId="1" applyFont="1" applyFill="1" applyBorder="1" applyAlignment="1">
      <alignment wrapText="1"/>
    </xf>
    <xf numFmtId="3" fontId="7" fillId="5" borderId="26" xfId="1" applyNumberFormat="1" applyFont="1" applyFill="1" applyBorder="1" applyAlignment="1">
      <alignment wrapText="1"/>
    </xf>
    <xf numFmtId="49" fontId="7" fillId="2" borderId="30" xfId="1" applyNumberFormat="1" applyFont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wrapText="1"/>
    </xf>
    <xf numFmtId="9" fontId="7" fillId="3" borderId="15" xfId="1" applyNumberFormat="1" applyFont="1" applyFill="1" applyBorder="1" applyAlignment="1">
      <alignment horizontal="center" vertical="center" wrapText="1"/>
    </xf>
    <xf numFmtId="9" fontId="7" fillId="3" borderId="10" xfId="1" applyNumberFormat="1" applyFont="1" applyFill="1" applyBorder="1" applyAlignment="1">
      <alignment horizontal="center" vertical="center" wrapText="1"/>
    </xf>
    <xf numFmtId="4" fontId="7" fillId="3" borderId="15" xfId="1" applyNumberFormat="1" applyFont="1" applyFill="1" applyBorder="1" applyAlignment="1">
      <alignment horizontal="center" vertical="center" wrapText="1"/>
    </xf>
    <xf numFmtId="4" fontId="7" fillId="3" borderId="10" xfId="1" applyNumberFormat="1" applyFont="1" applyFill="1" applyBorder="1" applyAlignment="1">
      <alignment horizontal="center" vertical="center" wrapText="1"/>
    </xf>
    <xf numFmtId="4" fontId="7" fillId="5" borderId="19" xfId="1" applyNumberFormat="1" applyFont="1" applyFill="1" applyBorder="1" applyAlignment="1">
      <alignment horizontal="center" vertical="center" wrapText="1"/>
    </xf>
    <xf numFmtId="4" fontId="7" fillId="4" borderId="13" xfId="1" applyNumberFormat="1" applyFont="1" applyFill="1" applyBorder="1" applyAlignment="1">
      <alignment horizontal="center" vertical="center" wrapText="1"/>
    </xf>
    <xf numFmtId="4" fontId="10" fillId="3" borderId="10" xfId="1" applyNumberFormat="1" applyFont="1" applyFill="1" applyBorder="1" applyAlignment="1">
      <alignment horizontal="center" vertical="center" wrapText="1"/>
    </xf>
    <xf numFmtId="4" fontId="10" fillId="4" borderId="13" xfId="1" applyNumberFormat="1" applyFont="1" applyFill="1" applyBorder="1" applyAlignment="1">
      <alignment horizontal="center" vertical="center" wrapText="1"/>
    </xf>
    <xf numFmtId="49" fontId="7" fillId="2" borderId="36" xfId="1" applyNumberFormat="1" applyFont="1" applyBorder="1" applyAlignment="1">
      <alignment horizontal="center" vertical="center" wrapText="1"/>
    </xf>
    <xf numFmtId="0" fontId="7" fillId="5" borderId="26" xfId="1" applyFont="1" applyFill="1" applyBorder="1" applyAlignment="1">
      <alignment horizontal="center" wrapText="1"/>
    </xf>
    <xf numFmtId="4" fontId="7" fillId="3" borderId="32" xfId="1" applyNumberFormat="1" applyFont="1" applyFill="1" applyBorder="1" applyAlignment="1">
      <alignment horizontal="center" vertical="center" wrapText="1"/>
    </xf>
    <xf numFmtId="49" fontId="7" fillId="2" borderId="34" xfId="1" applyNumberFormat="1" applyFont="1" applyBorder="1" applyAlignment="1">
      <alignment horizontal="center" vertical="center" wrapText="1"/>
    </xf>
    <xf numFmtId="49" fontId="7" fillId="2" borderId="35" xfId="1" applyNumberFormat="1" applyFont="1" applyBorder="1" applyAlignment="1">
      <alignment horizontal="center" vertical="center" wrapText="1"/>
    </xf>
    <xf numFmtId="49" fontId="7" fillId="2" borderId="36" xfId="1" applyNumberFormat="1" applyFont="1" applyBorder="1" applyAlignment="1">
      <alignment horizontal="center" vertical="center" wrapText="1"/>
    </xf>
    <xf numFmtId="0" fontId="7" fillId="3" borderId="33" xfId="1" applyFont="1" applyFill="1" applyBorder="1" applyAlignment="1">
      <alignment horizontal="center" wrapText="1"/>
    </xf>
    <xf numFmtId="0" fontId="7" fillId="3" borderId="37" xfId="1" applyFont="1" applyFill="1" applyBorder="1" applyAlignment="1">
      <alignment horizontal="center" wrapText="1"/>
    </xf>
    <xf numFmtId="0" fontId="7" fillId="3" borderId="13" xfId="1" applyFont="1" applyFill="1" applyBorder="1" applyAlignment="1">
      <alignment horizontal="center" wrapText="1"/>
    </xf>
    <xf numFmtId="0" fontId="7" fillId="2" borderId="15" xfId="1" applyFont="1" applyBorder="1" applyAlignment="1">
      <alignment horizontal="center" vertical="center" wrapText="1"/>
    </xf>
    <xf numFmtId="0" fontId="7" fillId="2" borderId="19" xfId="1" applyFont="1" applyBorder="1" applyAlignment="1">
      <alignment horizontal="center" vertical="center" wrapText="1"/>
    </xf>
    <xf numFmtId="0" fontId="7" fillId="4" borderId="39" xfId="1" applyFont="1" applyFill="1" applyBorder="1" applyAlignment="1">
      <alignment horizontal="center" vertical="center" wrapText="1"/>
    </xf>
    <xf numFmtId="0" fontId="7" fillId="4" borderId="17" xfId="1" applyFont="1" applyFill="1" applyBorder="1" applyAlignment="1">
      <alignment horizontal="center" vertical="center" wrapText="1"/>
    </xf>
    <xf numFmtId="0" fontId="7" fillId="4" borderId="40" xfId="1" applyFont="1" applyFill="1" applyBorder="1" applyAlignment="1">
      <alignment horizontal="center" vertical="center" wrapText="1"/>
    </xf>
    <xf numFmtId="49" fontId="7" fillId="2" borderId="14" xfId="1" applyNumberFormat="1" applyFont="1" applyBorder="1" applyAlignment="1">
      <alignment horizontal="center" vertical="center" wrapText="1"/>
    </xf>
    <xf numFmtId="49" fontId="7" fillId="2" borderId="18" xfId="1" applyNumberFormat="1" applyFont="1" applyBorder="1" applyAlignment="1">
      <alignment horizontal="center" vertical="center" wrapText="1"/>
    </xf>
    <xf numFmtId="0" fontId="7" fillId="2" borderId="16" xfId="1" applyFont="1" applyBorder="1" applyAlignment="1">
      <alignment horizontal="center" vertical="center" wrapText="1"/>
    </xf>
    <xf numFmtId="0" fontId="7" fillId="2" borderId="20" xfId="1" applyFont="1" applyBorder="1" applyAlignment="1">
      <alignment horizontal="center" vertical="center" wrapText="1"/>
    </xf>
    <xf numFmtId="0" fontId="7" fillId="2" borderId="11" xfId="1" applyFont="1" applyBorder="1" applyAlignment="1">
      <alignment horizontal="center" vertical="center" wrapText="1"/>
    </xf>
    <xf numFmtId="0" fontId="7" fillId="2" borderId="17" xfId="1" applyFont="1" applyBorder="1" applyAlignment="1">
      <alignment horizontal="center" vertical="center" wrapText="1"/>
    </xf>
    <xf numFmtId="4" fontId="7" fillId="3" borderId="33" xfId="1" applyNumberFormat="1" applyFont="1" applyFill="1" applyBorder="1" applyAlignment="1">
      <alignment horizontal="center" vertical="center" wrapText="1"/>
    </xf>
    <xf numFmtId="4" fontId="7" fillId="3" borderId="13" xfId="1" applyNumberFormat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wrapText="1"/>
    </xf>
    <xf numFmtId="0" fontId="7" fillId="5" borderId="5" xfId="1" applyFont="1" applyFill="1" applyBorder="1" applyAlignment="1">
      <alignment horizontal="center" wrapText="1"/>
    </xf>
    <xf numFmtId="0" fontId="7" fillId="5" borderId="6" xfId="1" applyFont="1" applyFill="1" applyBorder="1" applyAlignment="1">
      <alignment horizontal="center" wrapText="1"/>
    </xf>
    <xf numFmtId="0" fontId="7" fillId="5" borderId="23" xfId="1" applyFont="1" applyFill="1" applyBorder="1" applyAlignment="1">
      <alignment horizontal="center" wrapText="1"/>
    </xf>
    <xf numFmtId="0" fontId="7" fillId="5" borderId="24" xfId="1" applyFont="1" applyFill="1" applyBorder="1" applyAlignment="1">
      <alignment horizontal="center" wrapText="1"/>
    </xf>
    <xf numFmtId="0" fontId="7" fillId="5" borderId="25" xfId="1" applyFont="1" applyFill="1" applyBorder="1" applyAlignment="1">
      <alignment horizontal="center" wrapText="1"/>
    </xf>
    <xf numFmtId="4" fontId="10" fillId="5" borderId="19" xfId="1" applyNumberFormat="1" applyFont="1" applyFill="1" applyBorder="1" applyAlignment="1">
      <alignment horizontal="center" wrapText="1"/>
    </xf>
    <xf numFmtId="4" fontId="10" fillId="0" borderId="1" xfId="1" applyNumberFormat="1" applyFont="1" applyFill="1" applyAlignment="1">
      <alignment wrapText="1"/>
    </xf>
    <xf numFmtId="0" fontId="10" fillId="3" borderId="13" xfId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left" vertical="center" wrapText="1"/>
    </xf>
    <xf numFmtId="9" fontId="10" fillId="3" borderId="10" xfId="1" applyNumberFormat="1" applyFont="1" applyFill="1" applyBorder="1" applyAlignment="1">
      <alignment horizontal="center" vertical="center" wrapText="1"/>
    </xf>
    <xf numFmtId="0" fontId="7" fillId="2" borderId="41" xfId="1" applyFont="1" applyBorder="1" applyAlignment="1">
      <alignment horizontal="center" vertical="center" wrapText="1"/>
    </xf>
    <xf numFmtId="0" fontId="7" fillId="2" borderId="42" xfId="1" applyFont="1" applyBorder="1" applyAlignment="1">
      <alignment horizontal="center" vertical="center" wrapText="1"/>
    </xf>
    <xf numFmtId="4" fontId="10" fillId="0" borderId="1" xfId="1" applyNumberFormat="1" applyFont="1" applyFill="1" applyAlignment="1">
      <alignment horizontal="center" wrapText="1"/>
    </xf>
    <xf numFmtId="4" fontId="10" fillId="3" borderId="15" xfId="1" applyNumberFormat="1" applyFont="1" applyFill="1" applyBorder="1" applyAlignment="1">
      <alignment horizontal="center" vertical="center" wrapText="1"/>
    </xf>
    <xf numFmtId="10" fontId="10" fillId="3" borderId="29" xfId="1" applyNumberFormat="1" applyFont="1" applyFill="1" applyBorder="1" applyAlignment="1">
      <alignment horizontal="center" vertical="center" wrapText="1"/>
    </xf>
    <xf numFmtId="10" fontId="10" fillId="3" borderId="31" xfId="1" applyNumberFormat="1" applyFont="1" applyFill="1" applyBorder="1" applyAlignment="1">
      <alignment horizontal="center" vertical="center" wrapText="1"/>
    </xf>
    <xf numFmtId="10" fontId="10" fillId="3" borderId="32" xfId="1" applyNumberFormat="1" applyFont="1" applyFill="1" applyBorder="1" applyAlignment="1">
      <alignment horizontal="center" vertical="center" wrapText="1"/>
    </xf>
    <xf numFmtId="4" fontId="10" fillId="3" borderId="33" xfId="1" applyNumberFormat="1" applyFont="1" applyFill="1" applyBorder="1" applyAlignment="1">
      <alignment horizontal="center" vertical="center" wrapText="1"/>
    </xf>
    <xf numFmtId="4" fontId="10" fillId="3" borderId="37" xfId="1" applyNumberFormat="1" applyFont="1" applyFill="1" applyBorder="1" applyAlignment="1">
      <alignment horizontal="center" vertical="center" wrapText="1"/>
    </xf>
    <xf numFmtId="4" fontId="10" fillId="3" borderId="13" xfId="1" applyNumberFormat="1" applyFont="1" applyFill="1" applyBorder="1" applyAlignment="1">
      <alignment horizontal="center" vertical="center" wrapText="1"/>
    </xf>
    <xf numFmtId="10" fontId="10" fillId="3" borderId="38" xfId="1" applyNumberFormat="1" applyFont="1" applyFill="1" applyBorder="1" applyAlignment="1">
      <alignment horizontal="center" vertical="center" wrapText="1"/>
    </xf>
    <xf numFmtId="4" fontId="10" fillId="5" borderId="19" xfId="1" applyNumberFormat="1" applyFont="1" applyFill="1" applyBorder="1" applyAlignment="1">
      <alignment horizontal="center" vertical="center" wrapText="1"/>
    </xf>
    <xf numFmtId="4" fontId="10" fillId="5" borderId="7" xfId="1" applyNumberFormat="1" applyFont="1" applyFill="1" applyBorder="1" applyAlignment="1">
      <alignment horizontal="center" wrapText="1"/>
    </xf>
    <xf numFmtId="4" fontId="10" fillId="5" borderId="5" xfId="1" applyNumberFormat="1" applyFont="1" applyFill="1" applyBorder="1" applyAlignment="1">
      <alignment horizontal="center" wrapText="1"/>
    </xf>
    <xf numFmtId="4" fontId="10" fillId="5" borderId="8" xfId="1" applyNumberFormat="1" applyFont="1" applyFill="1" applyBorder="1" applyAlignment="1">
      <alignment horizontal="center" wrapText="1"/>
    </xf>
    <xf numFmtId="10" fontId="10" fillId="4" borderId="28" xfId="1" applyNumberFormat="1" applyFont="1" applyFill="1" applyBorder="1" applyAlignment="1">
      <alignment horizontal="center" vertical="center" wrapText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L18" sqref="L18"/>
    </sheetView>
  </sheetViews>
  <sheetFormatPr defaultRowHeight="15"/>
  <cols>
    <col min="1" max="1" width="19.5703125" customWidth="1"/>
    <col min="2" max="2" width="18.7109375" customWidth="1"/>
    <col min="3" max="3" width="20.140625" customWidth="1"/>
    <col min="4" max="4" width="17.7109375" customWidth="1"/>
    <col min="5" max="5" width="20.28515625" customWidth="1"/>
    <col min="6" max="6" width="19.42578125" customWidth="1"/>
    <col min="7" max="7" width="17.42578125" customWidth="1"/>
    <col min="8" max="8" width="26.85546875" customWidth="1"/>
    <col min="9" max="9" width="17.5703125" customWidth="1"/>
  </cols>
  <sheetData>
    <row r="1" spans="1:11" ht="16.5" customHeight="1">
      <c r="A1" s="7" t="s">
        <v>19</v>
      </c>
      <c r="B1" s="5"/>
      <c r="C1" s="5"/>
      <c r="D1" s="5"/>
      <c r="E1" s="5"/>
      <c r="F1" s="5"/>
      <c r="G1" s="5"/>
      <c r="H1" s="5"/>
      <c r="I1" s="5"/>
      <c r="J1" s="2"/>
      <c r="K1" s="2"/>
    </row>
    <row r="2" spans="1:11" ht="16.5">
      <c r="A2" s="14"/>
      <c r="B2" s="5"/>
      <c r="C2" s="5"/>
      <c r="D2" s="5"/>
      <c r="E2" s="5"/>
      <c r="F2" s="5"/>
      <c r="G2" s="5"/>
      <c r="H2" s="5"/>
      <c r="I2" s="5"/>
      <c r="J2" s="2"/>
      <c r="K2" s="2"/>
    </row>
    <row r="3" spans="1:11" ht="49.5">
      <c r="A3" s="10" t="s">
        <v>9</v>
      </c>
      <c r="B3" s="13" t="s">
        <v>10</v>
      </c>
      <c r="C3" s="11" t="s">
        <v>8</v>
      </c>
      <c r="E3" s="2" t="s">
        <v>17</v>
      </c>
      <c r="F3" s="2"/>
      <c r="G3" s="2"/>
      <c r="H3" s="5"/>
      <c r="I3" s="5"/>
      <c r="J3" s="2"/>
      <c r="K3" s="2"/>
    </row>
    <row r="4" spans="1:11" ht="16.5">
      <c r="A4" s="15">
        <v>2286</v>
      </c>
      <c r="B4" s="12">
        <v>61577</v>
      </c>
      <c r="C4" s="74">
        <v>4986900.13</v>
      </c>
      <c r="E4" s="2"/>
      <c r="F4" s="2"/>
      <c r="G4" s="2"/>
      <c r="H4" s="5"/>
      <c r="I4" s="5"/>
      <c r="J4" s="2"/>
      <c r="K4" s="2"/>
    </row>
    <row r="5" spans="1:11" ht="16.5">
      <c r="A5" s="5"/>
      <c r="B5" s="5"/>
      <c r="C5" s="5"/>
      <c r="D5" s="5"/>
      <c r="E5" s="5"/>
      <c r="F5" s="5"/>
      <c r="G5" s="5"/>
      <c r="H5" s="5"/>
      <c r="I5" s="5"/>
      <c r="J5" s="2"/>
      <c r="K5" s="2"/>
    </row>
    <row r="6" spans="1:11" ht="17.25" thickBot="1">
      <c r="A6" s="5"/>
      <c r="B6" s="5"/>
      <c r="C6" s="5"/>
      <c r="D6" s="5"/>
      <c r="E6" s="5"/>
      <c r="F6" s="5"/>
      <c r="G6" s="5"/>
      <c r="H6" s="5"/>
      <c r="I6" s="5"/>
      <c r="J6" s="2"/>
      <c r="K6" s="2"/>
    </row>
    <row r="7" spans="1:11" ht="71.25" customHeight="1">
      <c r="A7" s="53" t="s">
        <v>7</v>
      </c>
      <c r="B7" s="48" t="s">
        <v>0</v>
      </c>
      <c r="C7" s="48" t="s">
        <v>1</v>
      </c>
      <c r="D7" s="55" t="s">
        <v>2</v>
      </c>
      <c r="E7" s="57" t="s">
        <v>11</v>
      </c>
      <c r="F7" s="58"/>
      <c r="G7" s="58"/>
      <c r="H7" s="48" t="s">
        <v>3</v>
      </c>
      <c r="I7" s="72" t="s">
        <v>12</v>
      </c>
      <c r="J7" s="2"/>
      <c r="K7" s="2"/>
    </row>
    <row r="8" spans="1:11" ht="50.25" thickBot="1">
      <c r="A8" s="54"/>
      <c r="B8" s="49"/>
      <c r="C8" s="49"/>
      <c r="D8" s="56"/>
      <c r="E8" s="16" t="s">
        <v>13</v>
      </c>
      <c r="F8" s="16" t="s">
        <v>18</v>
      </c>
      <c r="G8" s="17" t="s">
        <v>4</v>
      </c>
      <c r="H8" s="49"/>
      <c r="I8" s="73"/>
      <c r="J8" s="2"/>
      <c r="K8" s="2"/>
    </row>
    <row r="9" spans="1:11" ht="198.75" thickBot="1">
      <c r="A9" s="42" t="s">
        <v>6</v>
      </c>
      <c r="B9" s="30">
        <v>1</v>
      </c>
      <c r="C9" s="27" t="s">
        <v>29</v>
      </c>
      <c r="D9" s="31">
        <v>0.8</v>
      </c>
      <c r="E9" s="33">
        <v>16450.11</v>
      </c>
      <c r="F9" s="75">
        <v>0</v>
      </c>
      <c r="G9" s="33">
        <f>E9+F9</f>
        <v>16450.11</v>
      </c>
      <c r="H9" s="33">
        <f>G9</f>
        <v>16450.11</v>
      </c>
      <c r="I9" s="76">
        <f>H9/(C4+243065.09)</f>
        <v>3.1453574370041417E-3</v>
      </c>
      <c r="J9" s="2"/>
      <c r="K9" s="2"/>
    </row>
    <row r="10" spans="1:11" ht="99.75" thickBot="1">
      <c r="A10" s="43"/>
      <c r="B10" s="45">
        <v>2</v>
      </c>
      <c r="C10" s="9" t="s">
        <v>30</v>
      </c>
      <c r="D10" s="32">
        <v>1</v>
      </c>
      <c r="E10" s="34">
        <v>115000</v>
      </c>
      <c r="F10" s="37">
        <v>0</v>
      </c>
      <c r="G10" s="33">
        <f t="shared" ref="G10:G18" si="0">E10+F10</f>
        <v>115000</v>
      </c>
      <c r="H10" s="59">
        <f>G10+G11</f>
        <v>209498.01</v>
      </c>
      <c r="I10" s="77">
        <f>H10/5229965.71</f>
        <v>4.0057243511066924E-2</v>
      </c>
      <c r="J10" s="2"/>
      <c r="K10" s="2"/>
    </row>
    <row r="11" spans="1:11" ht="120.75" customHeight="1" thickBot="1">
      <c r="A11" s="43"/>
      <c r="B11" s="47"/>
      <c r="C11" s="9" t="s">
        <v>31</v>
      </c>
      <c r="D11" s="32">
        <v>0.5</v>
      </c>
      <c r="E11" s="34">
        <v>94498.01</v>
      </c>
      <c r="F11" s="37">
        <v>0</v>
      </c>
      <c r="G11" s="33">
        <f t="shared" si="0"/>
        <v>94498.01</v>
      </c>
      <c r="H11" s="60"/>
      <c r="I11" s="78">
        <f t="shared" ref="I10:I11" si="1">H11/(C6+243065.09)</f>
        <v>0</v>
      </c>
      <c r="J11" s="2"/>
      <c r="K11" s="2"/>
    </row>
    <row r="12" spans="1:11" ht="267" customHeight="1" thickBot="1">
      <c r="A12" s="43"/>
      <c r="B12" s="45">
        <v>6</v>
      </c>
      <c r="C12" s="9" t="s">
        <v>32</v>
      </c>
      <c r="D12" s="32">
        <v>0.9</v>
      </c>
      <c r="E12" s="34">
        <v>464810.44</v>
      </c>
      <c r="F12" s="37">
        <v>0</v>
      </c>
      <c r="G12" s="33">
        <f t="shared" si="0"/>
        <v>464810.44</v>
      </c>
      <c r="H12" s="79">
        <f>G12+G13+G14+G15+G16+G17+G18</f>
        <v>3714959.05</v>
      </c>
      <c r="I12" s="77">
        <f>H12/5229965.71</f>
        <v>0.71032187513137635</v>
      </c>
      <c r="J12" s="2"/>
      <c r="K12" s="2"/>
    </row>
    <row r="13" spans="1:11" ht="82.5" customHeight="1" thickBot="1">
      <c r="A13" s="43"/>
      <c r="B13" s="46"/>
      <c r="C13" s="9" t="s">
        <v>33</v>
      </c>
      <c r="D13" s="32">
        <v>0.9</v>
      </c>
      <c r="E13" s="34">
        <v>972584.5</v>
      </c>
      <c r="F13" s="37">
        <v>0</v>
      </c>
      <c r="G13" s="33">
        <f t="shared" si="0"/>
        <v>972584.5</v>
      </c>
      <c r="H13" s="80"/>
      <c r="I13" s="82"/>
      <c r="J13" s="2"/>
      <c r="K13" s="2"/>
    </row>
    <row r="14" spans="1:11" ht="198.75" customHeight="1" thickBot="1">
      <c r="A14" s="43"/>
      <c r="B14" s="46"/>
      <c r="C14" s="9" t="s">
        <v>34</v>
      </c>
      <c r="D14" s="32">
        <v>0.7</v>
      </c>
      <c r="E14" s="34">
        <v>1223580.1499999999</v>
      </c>
      <c r="F14" s="37">
        <v>618030.17000000004</v>
      </c>
      <c r="G14" s="75">
        <f>E14+F14</f>
        <v>1841610.3199999998</v>
      </c>
      <c r="H14" s="80"/>
      <c r="I14" s="82"/>
      <c r="J14" s="2"/>
      <c r="K14" s="2"/>
    </row>
    <row r="15" spans="1:11" ht="215.25" thickBot="1">
      <c r="A15" s="43"/>
      <c r="B15" s="46"/>
      <c r="C15" s="9" t="s">
        <v>35</v>
      </c>
      <c r="D15" s="32">
        <v>1</v>
      </c>
      <c r="E15" s="34">
        <v>194308.41</v>
      </c>
      <c r="F15" s="37">
        <v>0</v>
      </c>
      <c r="G15" s="33">
        <f>E15+F15</f>
        <v>194308.41</v>
      </c>
      <c r="H15" s="80"/>
      <c r="I15" s="82"/>
      <c r="J15" s="2"/>
      <c r="K15" s="2"/>
    </row>
    <row r="16" spans="1:11" ht="116.25" thickBot="1">
      <c r="A16" s="43"/>
      <c r="B16" s="46"/>
      <c r="C16" s="9" t="s">
        <v>36</v>
      </c>
      <c r="D16" s="32">
        <v>1</v>
      </c>
      <c r="E16" s="34">
        <v>70000</v>
      </c>
      <c r="F16" s="37">
        <v>0</v>
      </c>
      <c r="G16" s="33">
        <f>E16+F16</f>
        <v>70000</v>
      </c>
      <c r="H16" s="80"/>
      <c r="I16" s="82"/>
      <c r="J16" s="2"/>
      <c r="K16" s="2"/>
    </row>
    <row r="17" spans="1:11" ht="234" customHeight="1" thickBot="1">
      <c r="A17" s="43"/>
      <c r="B17" s="46"/>
      <c r="C17" s="9" t="s">
        <v>37</v>
      </c>
      <c r="D17" s="32">
        <v>1</v>
      </c>
      <c r="E17" s="34">
        <v>141645.38</v>
      </c>
      <c r="F17" s="37">
        <v>0</v>
      </c>
      <c r="G17" s="33">
        <f>E17+F17</f>
        <v>141645.38</v>
      </c>
      <c r="H17" s="80"/>
      <c r="I17" s="82"/>
      <c r="J17" s="2"/>
      <c r="K17" s="2"/>
    </row>
    <row r="18" spans="1:11" ht="87" customHeight="1">
      <c r="A18" s="44"/>
      <c r="B18" s="47"/>
      <c r="C18" s="9" t="s">
        <v>38</v>
      </c>
      <c r="D18" s="32">
        <v>0.8</v>
      </c>
      <c r="E18" s="34">
        <v>30000</v>
      </c>
      <c r="F18" s="37">
        <v>0</v>
      </c>
      <c r="G18" s="33">
        <f t="shared" si="0"/>
        <v>30000</v>
      </c>
      <c r="H18" s="81"/>
      <c r="I18" s="78"/>
      <c r="J18" s="2"/>
      <c r="K18" s="2"/>
    </row>
    <row r="19" spans="1:11" ht="17.25" thickBot="1">
      <c r="A19" s="64" t="s">
        <v>22</v>
      </c>
      <c r="B19" s="65"/>
      <c r="C19" s="65"/>
      <c r="D19" s="66"/>
      <c r="E19" s="35">
        <f>SUM(E9:E18)</f>
        <v>3322877</v>
      </c>
      <c r="F19" s="83">
        <f>SUM(F9:F18)</f>
        <v>618030.17000000004</v>
      </c>
      <c r="G19" s="83">
        <f>SUM(G9:G18)</f>
        <v>3940907.17</v>
      </c>
      <c r="H19" s="25"/>
      <c r="I19" s="28"/>
      <c r="J19" s="2"/>
      <c r="K19" s="2"/>
    </row>
    <row r="20" spans="1:11" ht="30" customHeight="1">
      <c r="A20" s="19" t="s">
        <v>5</v>
      </c>
      <c r="B20" s="50" t="s">
        <v>15</v>
      </c>
      <c r="C20" s="51"/>
      <c r="D20" s="52"/>
      <c r="E20" s="36">
        <v>830719</v>
      </c>
      <c r="F20" s="38">
        <v>215274.14</v>
      </c>
      <c r="G20" s="38">
        <f>E20+F20</f>
        <v>1045993.14</v>
      </c>
      <c r="H20" s="26"/>
      <c r="I20" s="87">
        <f>G20/5229965.71</f>
        <v>0.19999999961758833</v>
      </c>
      <c r="J20" s="23"/>
      <c r="K20" s="2"/>
    </row>
    <row r="21" spans="1:11" ht="17.25" thickBot="1">
      <c r="A21" s="61" t="s">
        <v>20</v>
      </c>
      <c r="B21" s="62"/>
      <c r="C21" s="62"/>
      <c r="D21" s="63"/>
      <c r="E21" s="84">
        <f>G19+G20</f>
        <v>4986900.3099999996</v>
      </c>
      <c r="F21" s="85"/>
      <c r="G21" s="85"/>
      <c r="H21" s="85"/>
      <c r="I21" s="86"/>
      <c r="J21" s="2"/>
      <c r="K21" s="2"/>
    </row>
    <row r="22" spans="1:11" ht="16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s="1" customFormat="1" ht="18">
      <c r="A23" s="3"/>
      <c r="B23" s="4"/>
      <c r="C23" s="4"/>
      <c r="D23" s="4"/>
      <c r="E23" s="4"/>
      <c r="F23" s="4"/>
      <c r="G23" s="4"/>
      <c r="H23" s="4"/>
      <c r="I23" s="4"/>
      <c r="J23" s="5"/>
      <c r="K23" s="5"/>
    </row>
    <row r="24" spans="1:11" s="1" customFormat="1" ht="18">
      <c r="A24" s="3" t="s">
        <v>21</v>
      </c>
      <c r="B24" s="3"/>
      <c r="C24" s="4"/>
      <c r="D24" s="4"/>
      <c r="E24" s="4"/>
      <c r="F24" s="4"/>
      <c r="G24" s="4"/>
      <c r="H24" s="4"/>
      <c r="I24" s="4"/>
      <c r="J24" s="5"/>
      <c r="K24" s="5"/>
    </row>
    <row r="25" spans="1:11" s="1" customFormat="1" ht="18">
      <c r="A25" s="3" t="s">
        <v>14</v>
      </c>
      <c r="B25" s="3"/>
      <c r="C25" s="3"/>
      <c r="D25" s="4"/>
      <c r="E25" s="4"/>
      <c r="F25" s="4"/>
      <c r="G25" s="4"/>
      <c r="H25" s="4"/>
      <c r="I25" s="4"/>
      <c r="J25" s="5"/>
      <c r="K25" s="5"/>
    </row>
    <row r="26" spans="1:11" s="1" customFormat="1" ht="18">
      <c r="A26" s="3" t="s">
        <v>16</v>
      </c>
      <c r="B26" s="4"/>
      <c r="C26" s="4"/>
      <c r="D26" s="4"/>
      <c r="E26" s="4"/>
      <c r="F26" s="4"/>
      <c r="G26" s="4"/>
      <c r="H26" s="4"/>
      <c r="I26" s="4"/>
      <c r="J26" s="5"/>
      <c r="K26" s="5"/>
    </row>
    <row r="27" spans="1:11" s="1" customFormat="1" ht="16.5">
      <c r="A27" s="24" t="s">
        <v>28</v>
      </c>
      <c r="B27" s="4"/>
      <c r="C27" s="4"/>
      <c r="D27" s="4"/>
      <c r="E27" s="4"/>
      <c r="F27" s="4"/>
      <c r="G27" s="4"/>
      <c r="H27" s="4"/>
      <c r="I27" s="4"/>
      <c r="J27" s="5"/>
      <c r="K27" s="5"/>
    </row>
    <row r="28" spans="1:11" s="1" customFormat="1" ht="18">
      <c r="A28" s="3"/>
      <c r="B28" s="4"/>
      <c r="C28" s="4"/>
      <c r="D28" s="4"/>
      <c r="E28" s="4"/>
      <c r="F28" s="4"/>
      <c r="G28" s="4"/>
      <c r="H28" s="4"/>
      <c r="I28" s="4"/>
      <c r="J28" s="5"/>
      <c r="K28" s="5"/>
    </row>
    <row r="29" spans="1:11" s="1" customFormat="1" ht="16.5">
      <c r="A29" s="6"/>
      <c r="B29" s="4"/>
      <c r="C29" s="4"/>
      <c r="D29" s="4"/>
      <c r="E29" s="4"/>
      <c r="F29" s="4"/>
      <c r="G29" s="4"/>
      <c r="H29" s="4"/>
      <c r="I29" s="4"/>
      <c r="J29" s="5"/>
      <c r="K29" s="5"/>
    </row>
    <row r="30" spans="1:11" ht="16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mergeCells count="18">
    <mergeCell ref="I7:I8"/>
    <mergeCell ref="A21:D21"/>
    <mergeCell ref="E21:I21"/>
    <mergeCell ref="A19:D19"/>
    <mergeCell ref="I12:I18"/>
    <mergeCell ref="I10:I11"/>
    <mergeCell ref="B20:D20"/>
    <mergeCell ref="A7:A8"/>
    <mergeCell ref="B7:B8"/>
    <mergeCell ref="C7:C8"/>
    <mergeCell ref="D7:D8"/>
    <mergeCell ref="B10:B11"/>
    <mergeCell ref="A9:A18"/>
    <mergeCell ref="H12:H18"/>
    <mergeCell ref="B12:B18"/>
    <mergeCell ref="H7:H8"/>
    <mergeCell ref="E7:G7"/>
    <mergeCell ref="H10:H11"/>
  </mergeCells>
  <pageMargins left="0.7" right="0.7" top="0.75" bottom="1.5" header="0.3" footer="0.3"/>
  <pageSetup paperSize="9" scale="75" orientation="landscape" r:id="rId1"/>
  <ignoredErrors>
    <ignoredError sqref="A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B15" sqref="B15"/>
    </sheetView>
  </sheetViews>
  <sheetFormatPr defaultRowHeight="15"/>
  <cols>
    <col min="1" max="1" width="18.5703125" customWidth="1"/>
    <col min="2" max="2" width="19.140625" customWidth="1"/>
    <col min="3" max="3" width="18.85546875" customWidth="1"/>
    <col min="4" max="4" width="16.140625" customWidth="1"/>
    <col min="5" max="5" width="23.85546875" customWidth="1"/>
    <col min="6" max="6" width="22.7109375" customWidth="1"/>
  </cols>
  <sheetData>
    <row r="1" spans="1:6" ht="16.5">
      <c r="A1" s="7" t="s">
        <v>23</v>
      </c>
      <c r="B1" s="5"/>
      <c r="C1" s="5"/>
      <c r="D1" s="5"/>
      <c r="E1" s="5"/>
      <c r="F1" s="5"/>
    </row>
    <row r="2" spans="1:6" ht="16.5">
      <c r="A2" s="14"/>
      <c r="B2" s="5"/>
      <c r="C2" s="5"/>
      <c r="D2" s="5"/>
      <c r="E2" s="5"/>
      <c r="F2" s="5"/>
    </row>
    <row r="3" spans="1:6" ht="49.5">
      <c r="A3" s="10" t="s">
        <v>9</v>
      </c>
      <c r="B3" s="13" t="s">
        <v>10</v>
      </c>
      <c r="C3" s="20" t="s">
        <v>24</v>
      </c>
      <c r="E3" s="2"/>
      <c r="F3" s="5"/>
    </row>
    <row r="4" spans="1:6" ht="16.5">
      <c r="A4" s="15">
        <v>2286</v>
      </c>
      <c r="B4" s="12">
        <v>61577</v>
      </c>
      <c r="C4" s="68">
        <v>243065.09</v>
      </c>
      <c r="E4" s="2"/>
      <c r="F4" s="5"/>
    </row>
    <row r="5" spans="1:6" ht="16.5">
      <c r="A5" s="5"/>
      <c r="B5" s="5"/>
      <c r="C5" s="5"/>
      <c r="D5" s="5"/>
      <c r="E5" s="5"/>
      <c r="F5" s="5"/>
    </row>
    <row r="6" spans="1:6" ht="17.25" thickBot="1">
      <c r="A6" s="5"/>
      <c r="B6" s="5"/>
      <c r="C6" s="5"/>
      <c r="D6" s="5"/>
      <c r="E6" s="5"/>
      <c r="F6" s="5"/>
    </row>
    <row r="7" spans="1:6" ht="82.5">
      <c r="A7" s="29" t="s">
        <v>7</v>
      </c>
      <c r="B7" s="21" t="s">
        <v>0</v>
      </c>
      <c r="C7" s="21" t="s">
        <v>1</v>
      </c>
      <c r="D7" s="21" t="s">
        <v>2</v>
      </c>
      <c r="E7" s="18" t="s">
        <v>25</v>
      </c>
      <c r="F7" s="22" t="s">
        <v>26</v>
      </c>
    </row>
    <row r="8" spans="1:6" ht="99">
      <c r="A8" s="39" t="s">
        <v>6</v>
      </c>
      <c r="B8" s="69">
        <v>6</v>
      </c>
      <c r="C8" s="70" t="s">
        <v>38</v>
      </c>
      <c r="D8" s="71">
        <v>0.8</v>
      </c>
      <c r="E8" s="37">
        <v>243065.09</v>
      </c>
      <c r="F8" s="41">
        <f>E8</f>
        <v>243065.09</v>
      </c>
    </row>
    <row r="9" spans="1:6" ht="17.25" thickBot="1">
      <c r="A9" s="64" t="s">
        <v>27</v>
      </c>
      <c r="B9" s="65"/>
      <c r="C9" s="65"/>
      <c r="D9" s="66"/>
      <c r="E9" s="67">
        <f>SUM(E8:E8)</f>
        <v>243065.09</v>
      </c>
      <c r="F9" s="40"/>
    </row>
    <row r="10" spans="1:6" ht="16.5">
      <c r="A10" s="2"/>
      <c r="B10" s="2"/>
      <c r="C10" s="2"/>
      <c r="D10" s="2"/>
      <c r="E10" s="2"/>
      <c r="F10" s="2"/>
    </row>
    <row r="11" spans="1:6" ht="18">
      <c r="A11" s="3"/>
      <c r="B11" s="4"/>
      <c r="C11" s="4"/>
      <c r="D11" s="4"/>
      <c r="E11" s="4"/>
      <c r="F11" s="4"/>
    </row>
    <row r="12" spans="1:6" ht="18">
      <c r="A12" s="3"/>
      <c r="B12" s="3"/>
      <c r="C12" s="4"/>
      <c r="D12" s="4"/>
      <c r="E12" s="4"/>
      <c r="F12" s="4"/>
    </row>
    <row r="13" spans="1:6" ht="18">
      <c r="A13" s="3"/>
      <c r="B13" s="3"/>
      <c r="C13" s="3"/>
      <c r="D13" s="4"/>
      <c r="E13" s="4"/>
      <c r="F13" s="4"/>
    </row>
    <row r="14" spans="1:6" ht="18">
      <c r="A14" s="3"/>
      <c r="B14" s="4"/>
      <c r="C14" s="4"/>
      <c r="D14" s="4"/>
      <c r="E14" s="4"/>
      <c r="F14" s="4"/>
    </row>
    <row r="15" spans="1:6" ht="17.25">
      <c r="A15" s="8"/>
      <c r="B15" s="4"/>
      <c r="C15" s="4"/>
      <c r="D15" s="4"/>
      <c r="E15" s="4"/>
      <c r="F15" s="4"/>
    </row>
  </sheetData>
  <mergeCells count="1">
    <mergeCell ref="A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FEADR</vt:lpstr>
      <vt:lpstr>EURI</vt:lpstr>
      <vt:lpstr>FEADR!Print_Area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Vasilache</dc:creator>
  <cp:lastModifiedBy>My Computer</cp:lastModifiedBy>
  <cp:lastPrinted>2016-08-10T07:22:23Z</cp:lastPrinted>
  <dcterms:created xsi:type="dcterms:W3CDTF">2016-01-12T11:18:24Z</dcterms:created>
  <dcterms:modified xsi:type="dcterms:W3CDTF">2022-06-30T09:04:14Z</dcterms:modified>
</cp:coreProperties>
</file>